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INFOEM\Desktop\3. RESOLUCIONES para NOTIFICACIONES\2019\VIGÉSIMA NOVENA\5073\"/>
    </mc:Choice>
  </mc:AlternateContent>
  <bookViews>
    <workbookView xWindow="0" yWindow="0" windowWidth="28800" windowHeight="12435"/>
  </bookViews>
  <sheets>
    <sheet name="TEMASCALTEPE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C60" i="1"/>
  <c r="P62" i="1" l="1"/>
  <c r="O62" i="1"/>
  <c r="N62" i="1"/>
  <c r="M62" i="1"/>
  <c r="L62" i="1"/>
  <c r="K62" i="1"/>
  <c r="J62" i="1"/>
  <c r="I62" i="1"/>
  <c r="H62" i="1"/>
  <c r="G62" i="1"/>
  <c r="E62" i="1"/>
  <c r="C62" i="1"/>
  <c r="P60" i="1"/>
  <c r="P65" i="1" s="1"/>
  <c r="O60" i="1"/>
  <c r="O65" i="1" s="1"/>
  <c r="N60" i="1"/>
  <c r="N65" i="1" s="1"/>
  <c r="M60" i="1"/>
  <c r="M65" i="1" s="1"/>
  <c r="L60" i="1"/>
  <c r="L65" i="1" s="1"/>
  <c r="K60" i="1"/>
  <c r="K65" i="1" s="1"/>
  <c r="J60" i="1"/>
  <c r="J65" i="1" s="1"/>
  <c r="I60" i="1"/>
  <c r="I65" i="1" s="1"/>
  <c r="H60" i="1"/>
  <c r="H65" i="1" s="1"/>
  <c r="G60" i="1"/>
  <c r="G65" i="1" s="1"/>
  <c r="F60" i="1"/>
  <c r="E60" i="1"/>
  <c r="E65" i="1" s="1"/>
  <c r="D60" i="1"/>
  <c r="C65" i="1"/>
  <c r="K64" i="1" l="1"/>
  <c r="E63" i="1"/>
  <c r="E64" i="1" s="1"/>
  <c r="J63" i="1"/>
  <c r="J64" i="1" s="1"/>
  <c r="N63" i="1"/>
  <c r="N64" i="1" s="1"/>
  <c r="G63" i="1"/>
  <c r="G64" i="1" s="1"/>
  <c r="K63" i="1"/>
  <c r="O63" i="1"/>
  <c r="O64" i="1" s="1"/>
  <c r="H63" i="1"/>
  <c r="H64" i="1" s="1"/>
  <c r="L63" i="1"/>
  <c r="L64" i="1" s="1"/>
  <c r="P63" i="1"/>
  <c r="P64" i="1" s="1"/>
  <c r="C63" i="1"/>
  <c r="C64" i="1" s="1"/>
  <c r="I63" i="1"/>
  <c r="I64" i="1" s="1"/>
  <c r="M63" i="1"/>
  <c r="M64" i="1" s="1"/>
</calcChain>
</file>

<file path=xl/sharedStrings.xml><?xml version="1.0" encoding="utf-8"?>
<sst xmlns="http://schemas.openxmlformats.org/spreadsheetml/2006/main" count="77" uniqueCount="73">
  <si>
    <t>COMISION FEDERAL DE ELECTRICIDAD</t>
  </si>
  <si>
    <t>DIVISION COMERCIAL CENTRO SUR</t>
  </si>
  <si>
    <t>ZONA VALLE DE BRAVO</t>
  </si>
  <si>
    <t>SERVICIOS DE ALUMBRADO PUBLICO DEL MUNICIPIO DE TEMASCALTEPEC</t>
  </si>
  <si>
    <t>F0860</t>
  </si>
  <si>
    <t>POBLACION</t>
  </si>
  <si>
    <t>kwh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</si>
  <si>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</si>
  <si>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</si>
  <si>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</si>
  <si>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</si>
  <si>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</si>
  <si>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</si>
  <si>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</si>
  <si>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</si>
  <si>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</si>
  <si>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</si>
  <si>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</si>
  <si>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</si>
  <si>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ALUM PUBLICO 01/06/14</t>
  </si>
  <si>
    <t>ALUM. PUB. POTRERO DE TENAYAC</t>
  </si>
  <si>
    <t>ALUM. PUB. EL REAL DE ARRIBA</t>
  </si>
  <si>
    <t>ALUM. PUB. RINCON DE ATARASQUI</t>
  </si>
  <si>
    <t>ALUM. PUB. EL HUAJERO</t>
  </si>
  <si>
    <t>ALUMBRADO PUBLICO. 01/06/14</t>
  </si>
  <si>
    <t>ALUM. PUB. SAN LUCAS DEL PULQU</t>
  </si>
  <si>
    <t xml:space="preserve"> ALUM. PUB. TELPINTLA</t>
  </si>
  <si>
    <t>ALUM. PUB. SAN PEDRO TENAYAC</t>
  </si>
  <si>
    <t>ALUM. PUB. EL SALITRE</t>
  </si>
  <si>
    <t>ALUM. PUB. GRANJAS DE TEPEHUIL</t>
  </si>
  <si>
    <t>ALUM. PUB. CARBONERAS</t>
  </si>
  <si>
    <t>ALUM. PUB. SAN ANDRESDE LOS GA</t>
  </si>
  <si>
    <t>ALUM. PUB. PUEBLO NUEVO</t>
  </si>
  <si>
    <t>ALUM. PUB. LA FINCA</t>
  </si>
  <si>
    <t>ALUM. PUB. LAMPAZOS</t>
  </si>
  <si>
    <t>ALUM. PUB. SAN MATEO ALMOMOLOA</t>
  </si>
  <si>
    <t>ALUM. PUB. CARNICERIA</t>
  </si>
  <si>
    <t>ALUM. PUB. MESAS DEL REAL</t>
  </si>
  <si>
    <t>ALUM. PUB. RINCON DE TEQUESQUI</t>
  </si>
  <si>
    <t>ALUM. PUB. PEDREGAL DE TEQUESQ</t>
  </si>
  <si>
    <t>ALUM PUB. SAN JUAN</t>
  </si>
  <si>
    <t>ALUM. PUB. MILPAS VIEJAS</t>
  </si>
  <si>
    <t>ALUM. PUB. TEQUESQUIPAN</t>
  </si>
  <si>
    <t xml:space="preserve"> ALUM. PUB. LA ALBARRADA</t>
  </si>
  <si>
    <t>ALUM. PUB. LOS TIMBRES</t>
  </si>
  <si>
    <t>ALUM. PUB. CERRO PELON</t>
  </si>
  <si>
    <t>ALUM. PUB. POTRERO DE SAN JOSE</t>
  </si>
  <si>
    <t>ALUM. PUB. CHICHOTLA</t>
  </si>
  <si>
    <t>ALUM. PUB. LA LAGUNA</t>
  </si>
  <si>
    <t>ALUM. PUB. SAN ANTONIO ALBARRA</t>
  </si>
  <si>
    <t>ALUM. PUB. ESTANCIA NUEVA</t>
  </si>
  <si>
    <t>ALUM. PUB. LOS OCOTES</t>
  </si>
  <si>
    <t>ALUM. PUB. SAN MIGUEL OXTTILPA</t>
  </si>
  <si>
    <t>ALUM. PUB. MESON VIEJO</t>
  </si>
  <si>
    <t>ALUM. PUB. SAN FRANCISCO OXTOT</t>
  </si>
  <si>
    <t>ALUM. PUB. COMUNIDAD</t>
  </si>
  <si>
    <t>ALUM. PUB. SALITRE VIEJO</t>
  </si>
  <si>
    <t>ALUM. PUB. LA CIENEGA</t>
  </si>
  <si>
    <t>EL PENON</t>
  </si>
  <si>
    <t>ALUMBRADO PUBLICO 2008/06/17</t>
  </si>
  <si>
    <t>LA LABOR DE LAS CABRAS</t>
  </si>
  <si>
    <t>LAS JUNTAS</t>
  </si>
  <si>
    <t>EL VARAL</t>
  </si>
  <si>
    <t>CIENEGUILLAS</t>
  </si>
  <si>
    <t>LA GUACAMAYA</t>
  </si>
  <si>
    <t>LAS MANZANAS</t>
  </si>
  <si>
    <t>CAJONES</t>
  </si>
  <si>
    <t>SUBTOTAL</t>
  </si>
  <si>
    <t>RECAUDACION</t>
  </si>
  <si>
    <t>IVA</t>
  </si>
  <si>
    <t>Retención por administracion del DAP</t>
  </si>
  <si>
    <t>TOTAL A PAGAR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</si>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</sst>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0" xfId="0" applyFill="1"/>
    <xf numFmtId="0" fontId="7" fillId="0" borderId="5" xfId="0" applyFont="1" applyFill="1" applyBorder="1"/>
    <xf numFmtId="3" fontId="8" fillId="0" borderId="3" xfId="0" applyNumberFormat="1" applyFont="1" applyBorder="1" applyAlignment="1">
      <alignment horizontal="right"/>
    </xf>
    <xf numFmtId="44" fontId="8" fillId="0" borderId="6" xfId="0" applyNumberFormat="1" applyFont="1" applyBorder="1"/>
    <xf numFmtId="44" fontId="8" fillId="0" borderId="7" xfId="2" applyFont="1" applyBorder="1" applyAlignment="1">
      <alignment horizontal="center"/>
    </xf>
    <xf numFmtId="0" fontId="0" fillId="0" borderId="5" xfId="0" applyBorder="1"/>
    <xf numFmtId="44" fontId="8" fillId="0" borderId="6" xfId="2" applyFont="1" applyBorder="1" applyAlignment="1">
      <alignment horizontal="center"/>
    </xf>
    <xf numFmtId="44" fontId="9" fillId="3" borderId="8" xfId="2" applyFont="1" applyFill="1" applyBorder="1" applyAlignment="1">
      <alignment horizontal="center"/>
    </xf>
    <xf numFmtId="44" fontId="8" fillId="3" borderId="8" xfId="2" applyFont="1" applyFill="1" applyBorder="1" applyAlignment="1">
      <alignment horizontal="center"/>
    </xf>
    <xf numFmtId="44" fontId="8" fillId="0" borderId="6" xfId="2" applyFont="1" applyBorder="1"/>
    <xf numFmtId="44" fontId="8" fillId="0" borderId="9" xfId="2" applyFont="1" applyBorder="1"/>
    <xf numFmtId="0" fontId="0" fillId="0" borderId="0" xfId="0" applyNumberFormat="1"/>
    <xf numFmtId="3" fontId="8" fillId="0" borderId="5" xfId="0" applyNumberFormat="1" applyFont="1" applyBorder="1" applyAlignment="1">
      <alignment horizontal="right"/>
    </xf>
    <xf numFmtId="44" fontId="8" fillId="0" borderId="5" xfId="0" applyNumberFormat="1" applyFont="1" applyBorder="1"/>
    <xf numFmtId="44" fontId="8" fillId="0" borderId="10" xfId="2" applyFont="1" applyBorder="1" applyAlignment="1">
      <alignment horizontal="center"/>
    </xf>
    <xf numFmtId="44" fontId="9" fillId="0" borderId="11" xfId="2" applyFont="1" applyBorder="1" applyAlignment="1">
      <alignment horizontal="center"/>
    </xf>
    <xf numFmtId="44" fontId="9" fillId="3" borderId="12" xfId="2" applyFont="1" applyFill="1" applyBorder="1" applyAlignment="1">
      <alignment horizontal="center"/>
    </xf>
    <xf numFmtId="44" fontId="8" fillId="3" borderId="12" xfId="2" applyFont="1" applyFill="1" applyBorder="1" applyAlignment="1">
      <alignment horizontal="center"/>
    </xf>
    <xf numFmtId="44" fontId="8" fillId="0" borderId="11" xfId="2" applyFont="1" applyBorder="1"/>
    <xf numFmtId="44" fontId="8" fillId="0" borderId="13" xfId="2" applyFont="1" applyBorder="1"/>
    <xf numFmtId="3" fontId="8" fillId="0" borderId="11" xfId="0" applyNumberFormat="1" applyFont="1" applyBorder="1" applyAlignment="1">
      <alignment horizontal="right"/>
    </xf>
    <xf numFmtId="44" fontId="8" fillId="0" borderId="11" xfId="0" applyNumberFormat="1" applyFont="1" applyBorder="1"/>
    <xf numFmtId="44" fontId="8" fillId="0" borderId="11" xfId="2" applyFont="1" applyBorder="1" applyAlignment="1">
      <alignment horizontal="center"/>
    </xf>
    <xf numFmtId="44" fontId="8" fillId="0" borderId="14" xfId="2" applyFont="1" applyBorder="1" applyAlignment="1">
      <alignment horizontal="center"/>
    </xf>
    <xf numFmtId="44" fontId="8" fillId="0" borderId="5" xfId="2" applyFont="1" applyBorder="1" applyAlignment="1">
      <alignment horizontal="center"/>
    </xf>
    <xf numFmtId="44" fontId="8" fillId="3" borderId="15" xfId="2" applyFont="1" applyFill="1" applyBorder="1" applyAlignment="1">
      <alignment horizontal="center"/>
    </xf>
    <xf numFmtId="44" fontId="8" fillId="0" borderId="5" xfId="2" applyFont="1" applyBorder="1"/>
    <xf numFmtId="44" fontId="8" fillId="0" borderId="16" xfId="2" applyFont="1" applyBorder="1"/>
    <xf numFmtId="3" fontId="8" fillId="0" borderId="17" xfId="0" applyNumberFormat="1" applyFont="1" applyBorder="1" applyAlignment="1">
      <alignment horizontal="right"/>
    </xf>
    <xf numFmtId="0" fontId="10" fillId="0" borderId="15" xfId="0" applyFont="1" applyBorder="1" applyAlignment="1">
      <alignment vertical="top" wrapText="1"/>
    </xf>
    <xf numFmtId="3" fontId="8" fillId="0" borderId="10" xfId="0" applyNumberFormat="1" applyFont="1" applyBorder="1" applyAlignment="1">
      <alignment horizontal="right"/>
    </xf>
    <xf numFmtId="44" fontId="8" fillId="0" borderId="12" xfId="2" applyFont="1" applyBorder="1"/>
    <xf numFmtId="0" fontId="7" fillId="0" borderId="18" xfId="0" applyFont="1" applyFill="1" applyBorder="1"/>
    <xf numFmtId="0" fontId="8" fillId="0" borderId="14" xfId="0" applyFont="1" applyBorder="1" applyAlignment="1">
      <alignment horizontal="center"/>
    </xf>
    <xf numFmtId="44" fontId="8" fillId="0" borderId="5" xfId="2" applyFont="1" applyFill="1" applyBorder="1"/>
    <xf numFmtId="3" fontId="8" fillId="0" borderId="5" xfId="2" applyNumberFormat="1" applyFont="1" applyFill="1" applyBorder="1"/>
    <xf numFmtId="44" fontId="2" fillId="0" borderId="5" xfId="2" applyFont="1" applyBorder="1"/>
    <xf numFmtId="0" fontId="8" fillId="0" borderId="19" xfId="0" applyFont="1" applyBorder="1" applyAlignment="1">
      <alignment horizontal="center"/>
    </xf>
    <xf numFmtId="44" fontId="8" fillId="0" borderId="21" xfId="2" applyFont="1" applyBorder="1"/>
    <xf numFmtId="44" fontId="8" fillId="0" borderId="22" xfId="2" applyFont="1" applyBorder="1"/>
    <xf numFmtId="164" fontId="6" fillId="4" borderId="24" xfId="1" applyNumberFormat="1" applyFont="1" applyFill="1" applyBorder="1" applyAlignment="1">
      <alignment horizontal="center"/>
    </xf>
    <xf numFmtId="44" fontId="6" fillId="4" borderId="25" xfId="2" applyFont="1" applyFill="1" applyBorder="1"/>
    <xf numFmtId="44" fontId="6" fillId="4" borderId="26" xfId="2" applyFont="1" applyFill="1" applyBorder="1"/>
    <xf numFmtId="0" fontId="6" fillId="3" borderId="0" xfId="0" applyFont="1" applyFill="1"/>
    <xf numFmtId="44" fontId="0" fillId="0" borderId="0" xfId="0" applyNumberFormat="1"/>
    <xf numFmtId="0" fontId="8" fillId="0" borderId="0" xfId="0" applyFont="1"/>
    <xf numFmtId="0" fontId="6" fillId="0" borderId="20" xfId="0" applyFont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zoomScale="110" zoomScaleNormal="110" workbookViewId="0">
      <selection activeCell="C9" sqref="C9"/>
    </sheetView>
  </sheetViews>
  <sheetFormatPr baseColWidth="10" defaultRowHeight="15" x14ac:dyDescent="0.25"/>
  <cols>
    <col min="1" max="1" width="36.28515625" bestFit="1" customWidth="1"/>
    <col min="2" max="2" width="11.5703125" bestFit="1" customWidth="1"/>
    <col min="3" max="3" width="12.5703125" bestFit="1" customWidth="1"/>
    <col min="4" max="4" width="11.5703125" bestFit="1" customWidth="1"/>
    <col min="5" max="5" width="12.5703125" bestFit="1" customWidth="1"/>
    <col min="6" max="6" width="11.5703125" bestFit="1" customWidth="1"/>
    <col min="7" max="7" width="12.5703125" bestFit="1" customWidth="1"/>
    <col min="8" max="8" width="18" customWidth="1"/>
    <col min="9" max="9" width="14.7109375" customWidth="1"/>
    <col min="10" max="10" width="20.5703125" bestFit="1" customWidth="1"/>
    <col min="11" max="11" width="16.42578125" customWidth="1"/>
    <col min="12" max="12" width="13.5703125" customWidth="1"/>
    <col min="13" max="13" width="13" bestFit="1" customWidth="1"/>
    <col min="14" max="14" width="13.5703125" bestFit="1" customWidth="1"/>
    <col min="15" max="16" width="12.7109375" bestFit="1" customWidth="1"/>
    <col min="17" max="17" width="7.7109375" customWidth="1"/>
  </cols>
  <sheetData>
    <row r="1" spans="1:17" s="1" customFormat="1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s="1" customFormat="1" ht="15.75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s="1" customFormat="1" ht="15.75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s="2" customFormat="1" ht="14.25" x14ac:dyDescent="0.2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s="2" customFormat="1" ht="14.25" x14ac:dyDescent="0.2">
      <c r="A5" s="57">
        <v>2019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7" ht="18.75" thickBot="1" x14ac:dyDescent="0.3">
      <c r="A6" s="3" t="s">
        <v>4</v>
      </c>
    </row>
    <row r="7" spans="1:17" s="8" customFormat="1" ht="22.15" customHeight="1" thickBot="1" x14ac:dyDescent="0.3">
      <c r="A7" s="4" t="s">
        <v>5</v>
      </c>
      <c r="B7" s="4" t="s">
        <v>6</v>
      </c>
      <c r="C7" s="4" t="s">
        <v>7</v>
      </c>
      <c r="D7" s="4" t="s">
        <v>6</v>
      </c>
      <c r="E7" s="4" t="s">
        <v>8</v>
      </c>
      <c r="F7" s="4" t="s">
        <v>6</v>
      </c>
      <c r="G7" s="4" t="s">
        <v>9</v>
      </c>
      <c r="H7" s="4" t="s">
        <v>10</v>
      </c>
      <c r="I7" s="4" t="s">
        <v>11</v>
      </c>
      <c r="J7" s="5" t="s">
        <v>12</v>
      </c>
      <c r="K7" s="5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7" t="s">
        <v>18</v>
      </c>
    </row>
    <row r="8" spans="1:17" ht="18" customHeight="1" x14ac:dyDescent="0.25">
      <c r="A8" s="9" t="s">
        <v>19</v>
      </c>
      <c r="B8" s="10">
        <v>14173</v>
      </c>
      <c r="C8" s="11">
        <v>69348</v>
      </c>
      <c r="D8" s="10">
        <v>12455</v>
      </c>
      <c r="E8" s="12">
        <v>61632</v>
      </c>
      <c r="F8" s="10">
        <v>12454</v>
      </c>
      <c r="G8" s="12">
        <v>61352</v>
      </c>
      <c r="H8" s="13"/>
      <c r="I8" s="14"/>
      <c r="J8" s="15"/>
      <c r="K8" s="16"/>
      <c r="L8" s="17"/>
      <c r="M8" s="17"/>
      <c r="N8" s="17"/>
      <c r="O8" s="17"/>
      <c r="P8" s="18"/>
      <c r="Q8" s="19"/>
    </row>
    <row r="9" spans="1:17" ht="18" customHeight="1" x14ac:dyDescent="0.25">
      <c r="A9" s="9" t="s">
        <v>20</v>
      </c>
      <c r="B9" s="20">
        <v>1091</v>
      </c>
      <c r="C9" s="21">
        <v>5389</v>
      </c>
      <c r="D9" s="20">
        <v>959</v>
      </c>
      <c r="E9" s="22">
        <v>4798</v>
      </c>
      <c r="F9" s="20">
        <v>959</v>
      </c>
      <c r="G9" s="22">
        <v>4777</v>
      </c>
      <c r="H9" s="13"/>
      <c r="I9" s="23"/>
      <c r="J9" s="24"/>
      <c r="K9" s="25"/>
      <c r="L9" s="26"/>
      <c r="M9" s="26"/>
      <c r="N9" s="26"/>
      <c r="O9" s="26"/>
      <c r="P9" s="27"/>
      <c r="Q9" s="19"/>
    </row>
    <row r="10" spans="1:17" ht="18" customHeight="1" x14ac:dyDescent="0.25">
      <c r="A10" s="9" t="s">
        <v>21</v>
      </c>
      <c r="B10" s="28">
        <v>2307</v>
      </c>
      <c r="C10" s="29">
        <v>11334</v>
      </c>
      <c r="D10" s="28">
        <v>2027</v>
      </c>
      <c r="E10" s="22">
        <v>10078</v>
      </c>
      <c r="F10" s="28">
        <v>2027</v>
      </c>
      <c r="G10" s="22">
        <v>10033</v>
      </c>
      <c r="H10" s="13"/>
      <c r="I10" s="30"/>
      <c r="J10" s="25"/>
      <c r="K10" s="25"/>
      <c r="L10" s="26"/>
      <c r="M10" s="26"/>
      <c r="N10" s="26"/>
      <c r="O10" s="26"/>
      <c r="P10" s="27"/>
      <c r="Q10" s="19"/>
    </row>
    <row r="11" spans="1:17" ht="18" customHeight="1" x14ac:dyDescent="0.25">
      <c r="A11" s="9" t="s">
        <v>22</v>
      </c>
      <c r="B11" s="28">
        <v>501</v>
      </c>
      <c r="C11" s="29">
        <v>2505</v>
      </c>
      <c r="D11" s="28">
        <v>440</v>
      </c>
      <c r="E11" s="22">
        <v>2232</v>
      </c>
      <c r="F11" s="28">
        <v>440</v>
      </c>
      <c r="G11" s="22">
        <v>2223</v>
      </c>
      <c r="H11" s="13"/>
      <c r="I11" s="30"/>
      <c r="J11" s="25"/>
      <c r="K11" s="25"/>
      <c r="L11" s="26"/>
      <c r="M11" s="26"/>
      <c r="N11" s="26"/>
      <c r="O11" s="26"/>
      <c r="P11" s="27"/>
      <c r="Q11" s="19"/>
    </row>
    <row r="12" spans="1:17" ht="18" customHeight="1" x14ac:dyDescent="0.25">
      <c r="A12" s="9" t="s">
        <v>23</v>
      </c>
      <c r="B12" s="28">
        <v>39</v>
      </c>
      <c r="C12" s="29">
        <v>246</v>
      </c>
      <c r="D12" s="28">
        <v>35</v>
      </c>
      <c r="E12" s="22">
        <v>230</v>
      </c>
      <c r="F12" s="28">
        <v>35</v>
      </c>
      <c r="G12" s="22">
        <v>229</v>
      </c>
      <c r="H12" s="13"/>
      <c r="I12" s="30"/>
      <c r="J12" s="25"/>
      <c r="K12" s="25"/>
      <c r="L12" s="26"/>
      <c r="M12" s="26"/>
      <c r="N12" s="26"/>
      <c r="O12" s="26"/>
      <c r="P12" s="27"/>
      <c r="Q12" s="19"/>
    </row>
    <row r="13" spans="1:17" ht="18" customHeight="1" x14ac:dyDescent="0.25">
      <c r="A13" s="9" t="s">
        <v>24</v>
      </c>
      <c r="B13" s="28">
        <v>481</v>
      </c>
      <c r="C13" s="29">
        <v>2407</v>
      </c>
      <c r="D13" s="28">
        <v>423</v>
      </c>
      <c r="E13" s="22">
        <v>2148</v>
      </c>
      <c r="F13" s="28">
        <v>423</v>
      </c>
      <c r="G13" s="22">
        <v>2139</v>
      </c>
      <c r="H13" s="13"/>
      <c r="I13" s="30"/>
      <c r="J13" s="25"/>
      <c r="K13" s="25"/>
      <c r="L13" s="26"/>
      <c r="M13" s="26"/>
      <c r="N13" s="26"/>
      <c r="O13" s="26"/>
      <c r="P13" s="27"/>
      <c r="Q13" s="19"/>
    </row>
    <row r="14" spans="1:17" ht="18" customHeight="1" x14ac:dyDescent="0.25">
      <c r="A14" s="9" t="s">
        <v>25</v>
      </c>
      <c r="B14" s="28">
        <v>2240</v>
      </c>
      <c r="C14" s="29">
        <v>11006</v>
      </c>
      <c r="D14" s="28">
        <v>1968</v>
      </c>
      <c r="E14" s="22">
        <v>9787</v>
      </c>
      <c r="F14" s="28">
        <v>1968</v>
      </c>
      <c r="G14" s="22">
        <v>9743</v>
      </c>
      <c r="H14" s="13"/>
      <c r="I14" s="30"/>
      <c r="J14" s="25"/>
      <c r="K14" s="25"/>
      <c r="L14" s="26"/>
      <c r="M14" s="26"/>
      <c r="N14" s="26"/>
      <c r="O14" s="26"/>
      <c r="P14" s="27"/>
      <c r="Q14" s="19"/>
    </row>
    <row r="15" spans="1:17" ht="18" customHeight="1" x14ac:dyDescent="0.25">
      <c r="A15" s="9" t="s">
        <v>26</v>
      </c>
      <c r="B15" s="28">
        <v>1307</v>
      </c>
      <c r="C15" s="29">
        <v>6445</v>
      </c>
      <c r="D15" s="28">
        <v>1148</v>
      </c>
      <c r="E15" s="22">
        <v>5732</v>
      </c>
      <c r="F15" s="28">
        <v>1149</v>
      </c>
      <c r="G15" s="22">
        <v>5712</v>
      </c>
      <c r="H15" s="13"/>
      <c r="I15" s="30"/>
      <c r="J15" s="25"/>
      <c r="K15" s="25"/>
      <c r="L15" s="26"/>
      <c r="M15" s="26"/>
      <c r="N15" s="26"/>
      <c r="O15" s="26"/>
      <c r="P15" s="27"/>
      <c r="Q15" s="19"/>
    </row>
    <row r="16" spans="1:17" ht="18" customHeight="1" x14ac:dyDescent="0.25">
      <c r="A16" s="9" t="s">
        <v>27</v>
      </c>
      <c r="B16" s="28">
        <v>5518</v>
      </c>
      <c r="C16" s="29">
        <v>27032</v>
      </c>
      <c r="D16" s="28">
        <v>4849</v>
      </c>
      <c r="E16" s="22">
        <v>24030</v>
      </c>
      <c r="F16" s="28">
        <v>4849</v>
      </c>
      <c r="G16" s="22">
        <v>23922</v>
      </c>
      <c r="H16" s="13"/>
      <c r="I16" s="30"/>
      <c r="J16" s="25"/>
      <c r="K16" s="25"/>
      <c r="L16" s="26"/>
      <c r="M16" s="26"/>
      <c r="N16" s="26"/>
      <c r="O16" s="26"/>
      <c r="P16" s="27"/>
      <c r="Q16" s="19"/>
    </row>
    <row r="17" spans="1:17" ht="18" customHeight="1" x14ac:dyDescent="0.25">
      <c r="A17" s="9" t="s">
        <v>28</v>
      </c>
      <c r="B17" s="28">
        <v>725</v>
      </c>
      <c r="C17" s="29">
        <v>3599</v>
      </c>
      <c r="D17" s="28">
        <v>637</v>
      </c>
      <c r="E17" s="22">
        <v>3206</v>
      </c>
      <c r="F17" s="28">
        <v>637</v>
      </c>
      <c r="G17" s="22">
        <v>3192</v>
      </c>
      <c r="H17" s="13"/>
      <c r="I17" s="30"/>
      <c r="J17" s="25"/>
      <c r="K17" s="25"/>
      <c r="L17" s="26"/>
      <c r="M17" s="26"/>
      <c r="N17" s="26"/>
      <c r="O17" s="26"/>
      <c r="P17" s="27"/>
      <c r="Q17" s="19"/>
    </row>
    <row r="18" spans="1:17" ht="18" customHeight="1" x14ac:dyDescent="0.25">
      <c r="A18" s="9" t="s">
        <v>29</v>
      </c>
      <c r="B18" s="28">
        <v>764</v>
      </c>
      <c r="C18" s="29">
        <v>3791</v>
      </c>
      <c r="D18" s="28">
        <v>672</v>
      </c>
      <c r="E18" s="22">
        <v>3379</v>
      </c>
      <c r="F18" s="28">
        <v>671</v>
      </c>
      <c r="G18" s="22">
        <v>3359</v>
      </c>
      <c r="H18" s="13"/>
      <c r="I18" s="30"/>
      <c r="J18" s="25"/>
      <c r="K18" s="25"/>
      <c r="L18" s="26"/>
      <c r="M18" s="26"/>
      <c r="N18" s="26"/>
      <c r="O18" s="26"/>
      <c r="P18" s="27"/>
      <c r="Q18" s="19"/>
    </row>
    <row r="19" spans="1:17" ht="18" customHeight="1" x14ac:dyDescent="0.25">
      <c r="A19" s="9" t="s">
        <v>30</v>
      </c>
      <c r="B19" s="28">
        <v>2877</v>
      </c>
      <c r="C19" s="29">
        <v>14121</v>
      </c>
      <c r="D19" s="28">
        <v>2528</v>
      </c>
      <c r="E19" s="22">
        <v>12555</v>
      </c>
      <c r="F19" s="28">
        <v>2528</v>
      </c>
      <c r="G19" s="22">
        <v>12499</v>
      </c>
      <c r="H19" s="13"/>
      <c r="I19" s="30"/>
      <c r="J19" s="25"/>
      <c r="K19" s="25"/>
      <c r="L19" s="26"/>
      <c r="M19" s="26"/>
      <c r="N19" s="26"/>
      <c r="O19" s="26"/>
      <c r="P19" s="27"/>
      <c r="Q19" s="19"/>
    </row>
    <row r="20" spans="1:17" ht="18" customHeight="1" x14ac:dyDescent="0.25">
      <c r="A20" s="9" t="s">
        <v>31</v>
      </c>
      <c r="B20" s="28">
        <v>5482</v>
      </c>
      <c r="C20" s="29">
        <v>26857</v>
      </c>
      <c r="D20" s="28">
        <v>4818</v>
      </c>
      <c r="E20" s="22">
        <v>23876</v>
      </c>
      <c r="F20" s="28">
        <v>4818</v>
      </c>
      <c r="G20" s="22">
        <v>23770</v>
      </c>
      <c r="H20" s="13"/>
      <c r="I20" s="30"/>
      <c r="J20" s="25"/>
      <c r="K20" s="25"/>
      <c r="L20" s="26"/>
      <c r="M20" s="26"/>
      <c r="N20" s="26"/>
      <c r="O20" s="26"/>
      <c r="P20" s="27"/>
      <c r="Q20" s="19"/>
    </row>
    <row r="21" spans="1:17" ht="18" customHeight="1" x14ac:dyDescent="0.25">
      <c r="A21" s="9" t="s">
        <v>32</v>
      </c>
      <c r="B21" s="28">
        <v>406</v>
      </c>
      <c r="C21" s="29">
        <v>2216</v>
      </c>
      <c r="D21" s="28">
        <v>357</v>
      </c>
      <c r="E21" s="22">
        <v>1822</v>
      </c>
      <c r="F21" s="28">
        <v>356</v>
      </c>
      <c r="G21" s="22">
        <v>1809</v>
      </c>
      <c r="H21" s="13"/>
      <c r="I21" s="30"/>
      <c r="J21" s="25"/>
      <c r="K21" s="25"/>
      <c r="L21" s="26"/>
      <c r="M21" s="26"/>
      <c r="N21" s="26"/>
      <c r="O21" s="26"/>
      <c r="P21" s="27"/>
      <c r="Q21" s="19"/>
    </row>
    <row r="22" spans="1:17" ht="18" customHeight="1" x14ac:dyDescent="0.25">
      <c r="A22" s="9" t="s">
        <v>33</v>
      </c>
      <c r="B22" s="28">
        <v>412</v>
      </c>
      <c r="C22" s="29">
        <v>2069</v>
      </c>
      <c r="D22" s="28">
        <v>362</v>
      </c>
      <c r="E22" s="22">
        <v>1847</v>
      </c>
      <c r="F22" s="28">
        <v>361</v>
      </c>
      <c r="G22" s="22">
        <v>1834</v>
      </c>
      <c r="H22" s="13"/>
      <c r="I22" s="30"/>
      <c r="J22" s="25"/>
      <c r="K22" s="25"/>
      <c r="L22" s="26"/>
      <c r="M22" s="26"/>
      <c r="N22" s="26"/>
      <c r="O22" s="26"/>
      <c r="P22" s="27"/>
      <c r="Q22" s="19"/>
    </row>
    <row r="23" spans="1:17" ht="18" customHeight="1" x14ac:dyDescent="0.25">
      <c r="A23" s="9" t="s">
        <v>34</v>
      </c>
      <c r="B23" s="28">
        <v>500</v>
      </c>
      <c r="C23" s="29">
        <v>2499</v>
      </c>
      <c r="D23" s="28">
        <v>440</v>
      </c>
      <c r="E23" s="22">
        <v>2233</v>
      </c>
      <c r="F23" s="28">
        <v>439</v>
      </c>
      <c r="G23" s="22">
        <v>2217</v>
      </c>
      <c r="H23" s="13"/>
      <c r="I23" s="30"/>
      <c r="J23" s="25"/>
      <c r="K23" s="25"/>
      <c r="L23" s="26"/>
      <c r="M23" s="26"/>
      <c r="N23" s="26"/>
      <c r="O23" s="26"/>
      <c r="P23" s="27"/>
      <c r="Q23" s="19"/>
    </row>
    <row r="24" spans="1:17" ht="18" customHeight="1" x14ac:dyDescent="0.25">
      <c r="A24" s="9" t="s">
        <v>35</v>
      </c>
      <c r="B24" s="28">
        <v>3117</v>
      </c>
      <c r="C24" s="29">
        <v>15294</v>
      </c>
      <c r="D24" s="28">
        <v>2739</v>
      </c>
      <c r="E24" s="22">
        <v>13598</v>
      </c>
      <c r="F24" s="28">
        <v>2738</v>
      </c>
      <c r="G24" s="22">
        <v>13532</v>
      </c>
      <c r="H24" s="13"/>
      <c r="I24" s="30"/>
      <c r="J24" s="25"/>
      <c r="K24" s="25"/>
      <c r="L24" s="26"/>
      <c r="M24" s="26"/>
      <c r="N24" s="26"/>
      <c r="O24" s="26"/>
      <c r="P24" s="27"/>
      <c r="Q24" s="19"/>
    </row>
    <row r="25" spans="1:17" ht="18" customHeight="1" x14ac:dyDescent="0.25">
      <c r="A25" s="9" t="s">
        <v>36</v>
      </c>
      <c r="B25" s="28">
        <v>645</v>
      </c>
      <c r="C25" s="29">
        <v>3208</v>
      </c>
      <c r="D25" s="28">
        <v>567</v>
      </c>
      <c r="E25" s="22">
        <v>2860</v>
      </c>
      <c r="F25" s="28">
        <v>568</v>
      </c>
      <c r="G25" s="22">
        <v>2853</v>
      </c>
      <c r="H25" s="13"/>
      <c r="I25" s="30"/>
      <c r="J25" s="25"/>
      <c r="K25" s="25"/>
      <c r="L25" s="26"/>
      <c r="M25" s="26"/>
      <c r="N25" s="26"/>
      <c r="O25" s="26"/>
      <c r="P25" s="27"/>
      <c r="Q25" s="19"/>
    </row>
    <row r="26" spans="1:17" ht="18" customHeight="1" x14ac:dyDescent="0.25">
      <c r="A26" s="9" t="s">
        <v>37</v>
      </c>
      <c r="B26" s="28">
        <v>686</v>
      </c>
      <c r="C26" s="29">
        <v>3409</v>
      </c>
      <c r="D26" s="28">
        <v>602</v>
      </c>
      <c r="E26" s="22">
        <v>3033</v>
      </c>
      <c r="F26" s="28">
        <v>602</v>
      </c>
      <c r="G26" s="22">
        <v>3019</v>
      </c>
      <c r="H26" s="13"/>
      <c r="I26" s="30"/>
      <c r="J26" s="25"/>
      <c r="K26" s="25"/>
      <c r="L26" s="26"/>
      <c r="M26" s="26"/>
      <c r="N26" s="26"/>
      <c r="O26" s="26"/>
      <c r="P26" s="27"/>
      <c r="Q26" s="19"/>
    </row>
    <row r="27" spans="1:17" ht="18" customHeight="1" x14ac:dyDescent="0.25">
      <c r="A27" s="9" t="s">
        <v>38</v>
      </c>
      <c r="B27" s="28">
        <v>382</v>
      </c>
      <c r="C27" s="29">
        <v>1922</v>
      </c>
      <c r="D27" s="28">
        <v>336</v>
      </c>
      <c r="E27" s="22">
        <v>1718</v>
      </c>
      <c r="F27" s="28">
        <v>336</v>
      </c>
      <c r="G27" s="22">
        <v>1711</v>
      </c>
      <c r="H27" s="13"/>
      <c r="I27" s="30"/>
      <c r="J27" s="25"/>
      <c r="K27" s="25"/>
      <c r="L27" s="26"/>
      <c r="M27" s="26"/>
      <c r="N27" s="26"/>
      <c r="O27" s="26"/>
      <c r="P27" s="27"/>
      <c r="Q27" s="19"/>
    </row>
    <row r="28" spans="1:17" ht="18" customHeight="1" x14ac:dyDescent="0.25">
      <c r="A28" s="9" t="s">
        <v>39</v>
      </c>
      <c r="B28" s="28">
        <v>563</v>
      </c>
      <c r="C28" s="29">
        <v>2808</v>
      </c>
      <c r="D28" s="28">
        <v>495</v>
      </c>
      <c r="E28" s="22">
        <v>2504</v>
      </c>
      <c r="F28" s="28">
        <v>495</v>
      </c>
      <c r="G28" s="22">
        <v>2493</v>
      </c>
      <c r="H28" s="13"/>
      <c r="I28" s="30"/>
      <c r="J28" s="25"/>
      <c r="K28" s="25"/>
      <c r="L28" s="26"/>
      <c r="M28" s="26"/>
      <c r="N28" s="26"/>
      <c r="O28" s="26"/>
      <c r="P28" s="27"/>
      <c r="Q28" s="19"/>
    </row>
    <row r="29" spans="1:17" ht="18" customHeight="1" x14ac:dyDescent="0.25">
      <c r="A29" s="9" t="s">
        <v>40</v>
      </c>
      <c r="B29" s="28">
        <v>403</v>
      </c>
      <c r="C29" s="29">
        <v>2025</v>
      </c>
      <c r="D29" s="28">
        <v>355</v>
      </c>
      <c r="E29" s="22">
        <v>1812</v>
      </c>
      <c r="F29" s="28">
        <v>355</v>
      </c>
      <c r="G29" s="22">
        <v>1805</v>
      </c>
      <c r="H29" s="13"/>
      <c r="I29" s="30"/>
      <c r="J29" s="25"/>
      <c r="K29" s="25"/>
      <c r="L29" s="26"/>
      <c r="M29" s="26"/>
      <c r="N29" s="26"/>
      <c r="O29" s="26"/>
      <c r="P29" s="27"/>
      <c r="Q29" s="19"/>
    </row>
    <row r="30" spans="1:17" ht="18" customHeight="1" x14ac:dyDescent="0.25">
      <c r="A30" s="9" t="s">
        <v>41</v>
      </c>
      <c r="B30" s="28">
        <v>159</v>
      </c>
      <c r="C30" s="29">
        <v>833</v>
      </c>
      <c r="D30" s="28">
        <v>139</v>
      </c>
      <c r="E30" s="22">
        <v>744</v>
      </c>
      <c r="F30" s="28">
        <v>139</v>
      </c>
      <c r="G30" s="22">
        <v>741</v>
      </c>
      <c r="H30" s="13"/>
      <c r="I30" s="30"/>
      <c r="J30" s="25"/>
      <c r="K30" s="25"/>
      <c r="L30" s="26"/>
      <c r="M30" s="26"/>
      <c r="N30" s="26"/>
      <c r="O30" s="26"/>
      <c r="P30" s="27"/>
      <c r="Q30" s="19"/>
    </row>
    <row r="31" spans="1:17" ht="18" customHeight="1" x14ac:dyDescent="0.25">
      <c r="A31" s="9" t="s">
        <v>42</v>
      </c>
      <c r="B31" s="28">
        <v>2661</v>
      </c>
      <c r="C31" s="29">
        <v>13065</v>
      </c>
      <c r="D31" s="28">
        <v>2339</v>
      </c>
      <c r="E31" s="22">
        <v>11620</v>
      </c>
      <c r="F31" s="28">
        <v>2339</v>
      </c>
      <c r="G31" s="22">
        <v>11569</v>
      </c>
      <c r="H31" s="13"/>
      <c r="I31" s="30"/>
      <c r="J31" s="25"/>
      <c r="K31" s="25"/>
      <c r="L31" s="26"/>
      <c r="M31" s="26"/>
      <c r="N31" s="26"/>
      <c r="O31" s="26"/>
      <c r="P31" s="27"/>
      <c r="Q31" s="19"/>
    </row>
    <row r="32" spans="1:17" ht="18" customHeight="1" x14ac:dyDescent="0.25">
      <c r="A32" s="9" t="s">
        <v>43</v>
      </c>
      <c r="B32" s="28">
        <v>1236</v>
      </c>
      <c r="C32" s="29">
        <v>6098</v>
      </c>
      <c r="D32" s="28">
        <v>1086</v>
      </c>
      <c r="E32" s="22">
        <v>5426</v>
      </c>
      <c r="F32" s="28">
        <v>1085</v>
      </c>
      <c r="G32" s="22">
        <v>5397</v>
      </c>
      <c r="H32" s="13"/>
      <c r="I32" s="30"/>
      <c r="J32" s="25"/>
      <c r="K32" s="25"/>
      <c r="L32" s="26"/>
      <c r="M32" s="26"/>
      <c r="N32" s="26"/>
      <c r="O32" s="26"/>
      <c r="P32" s="27"/>
      <c r="Q32" s="19"/>
    </row>
    <row r="33" spans="1:17" ht="18" customHeight="1" x14ac:dyDescent="0.25">
      <c r="A33" s="9" t="s">
        <v>44</v>
      </c>
      <c r="B33" s="28">
        <v>444</v>
      </c>
      <c r="C33" s="29">
        <v>2225</v>
      </c>
      <c r="D33" s="28">
        <v>390</v>
      </c>
      <c r="E33" s="22">
        <v>1985</v>
      </c>
      <c r="F33" s="28">
        <v>389</v>
      </c>
      <c r="G33" s="22">
        <v>1972</v>
      </c>
      <c r="H33" s="13"/>
      <c r="I33" s="30"/>
      <c r="J33" s="25"/>
      <c r="K33" s="25"/>
      <c r="L33" s="26"/>
      <c r="M33" s="26"/>
      <c r="N33" s="26"/>
      <c r="O33" s="26"/>
      <c r="P33" s="27"/>
      <c r="Q33" s="19"/>
    </row>
    <row r="34" spans="1:17" ht="18" customHeight="1" x14ac:dyDescent="0.25">
      <c r="A34" s="9" t="s">
        <v>45</v>
      </c>
      <c r="B34" s="28">
        <v>1055</v>
      </c>
      <c r="C34" s="29">
        <v>5213</v>
      </c>
      <c r="D34" s="28">
        <v>927</v>
      </c>
      <c r="E34" s="22">
        <v>4639</v>
      </c>
      <c r="F34" s="28">
        <v>927</v>
      </c>
      <c r="G34" s="22">
        <v>4620</v>
      </c>
      <c r="H34" s="13"/>
      <c r="I34" s="30"/>
      <c r="J34" s="25"/>
      <c r="K34" s="25"/>
      <c r="L34" s="26"/>
      <c r="M34" s="26"/>
      <c r="N34" s="26"/>
      <c r="O34" s="26"/>
      <c r="P34" s="27"/>
      <c r="Q34" s="19"/>
    </row>
    <row r="35" spans="1:17" ht="18" customHeight="1" x14ac:dyDescent="0.25">
      <c r="A35" s="9" t="s">
        <v>46</v>
      </c>
      <c r="B35" s="28">
        <v>1184</v>
      </c>
      <c r="C35" s="29">
        <v>5843</v>
      </c>
      <c r="D35" s="28">
        <v>1041</v>
      </c>
      <c r="E35" s="22">
        <v>5204</v>
      </c>
      <c r="F35" s="28">
        <v>1041</v>
      </c>
      <c r="G35" s="22">
        <v>5180</v>
      </c>
      <c r="H35" s="13"/>
      <c r="I35" s="30"/>
      <c r="J35" s="25"/>
      <c r="K35" s="25"/>
      <c r="L35" s="26"/>
      <c r="M35" s="26"/>
      <c r="N35" s="26"/>
      <c r="O35" s="26"/>
      <c r="P35" s="27"/>
      <c r="Q35" s="19"/>
    </row>
    <row r="36" spans="1:17" ht="18" customHeight="1" x14ac:dyDescent="0.25">
      <c r="A36" s="9" t="s">
        <v>47</v>
      </c>
      <c r="B36" s="28">
        <v>26</v>
      </c>
      <c r="C36" s="29">
        <v>182</v>
      </c>
      <c r="D36" s="28">
        <v>23</v>
      </c>
      <c r="E36" s="22">
        <v>170</v>
      </c>
      <c r="F36" s="28">
        <v>23</v>
      </c>
      <c r="G36" s="22">
        <v>170</v>
      </c>
      <c r="H36" s="13"/>
      <c r="I36" s="30"/>
      <c r="J36" s="25"/>
      <c r="K36" s="25"/>
      <c r="L36" s="26"/>
      <c r="M36" s="26"/>
      <c r="N36" s="26"/>
      <c r="O36" s="26"/>
      <c r="P36" s="27"/>
      <c r="Q36" s="19"/>
    </row>
    <row r="37" spans="1:17" ht="18" customHeight="1" x14ac:dyDescent="0.25">
      <c r="A37" s="9" t="s">
        <v>48</v>
      </c>
      <c r="B37" s="20">
        <v>361</v>
      </c>
      <c r="C37" s="21">
        <v>1820</v>
      </c>
      <c r="D37" s="20">
        <v>317</v>
      </c>
      <c r="E37" s="31">
        <v>1624</v>
      </c>
      <c r="F37" s="20">
        <v>317</v>
      </c>
      <c r="G37" s="31">
        <v>1617</v>
      </c>
      <c r="H37" s="13"/>
      <c r="I37" s="32"/>
      <c r="J37" s="33"/>
      <c r="K37" s="33"/>
      <c r="L37" s="34"/>
      <c r="M37" s="34"/>
      <c r="N37" s="34"/>
      <c r="O37" s="34"/>
      <c r="P37" s="35"/>
      <c r="Q37" s="19"/>
    </row>
    <row r="38" spans="1:17" ht="18" customHeight="1" x14ac:dyDescent="0.25">
      <c r="A38" s="9" t="s">
        <v>49</v>
      </c>
      <c r="B38" s="20">
        <v>1596</v>
      </c>
      <c r="C38" s="29">
        <v>7858</v>
      </c>
      <c r="D38" s="20">
        <v>1402</v>
      </c>
      <c r="E38" s="22">
        <v>6988</v>
      </c>
      <c r="F38" s="20">
        <v>1402</v>
      </c>
      <c r="G38" s="22">
        <v>6958</v>
      </c>
      <c r="H38" s="13"/>
      <c r="I38" s="30"/>
      <c r="J38" s="25"/>
      <c r="K38" s="33"/>
      <c r="L38" s="34"/>
      <c r="M38" s="34"/>
      <c r="N38" s="34"/>
      <c r="O38" s="34"/>
      <c r="P38" s="35"/>
      <c r="Q38" s="19"/>
    </row>
    <row r="39" spans="1:17" ht="18" customHeight="1" x14ac:dyDescent="0.25">
      <c r="A39" s="9" t="s">
        <v>50</v>
      </c>
      <c r="B39" s="20">
        <v>891</v>
      </c>
      <c r="C39" s="21">
        <v>4411</v>
      </c>
      <c r="D39" s="20">
        <v>783</v>
      </c>
      <c r="E39" s="31">
        <v>3928</v>
      </c>
      <c r="F39" s="20">
        <v>783</v>
      </c>
      <c r="G39" s="31">
        <v>3910</v>
      </c>
      <c r="H39" s="13"/>
      <c r="I39" s="32"/>
      <c r="J39" s="33"/>
      <c r="K39" s="33"/>
      <c r="L39" s="34"/>
      <c r="M39" s="34"/>
      <c r="N39" s="34"/>
      <c r="O39" s="34"/>
      <c r="P39" s="35"/>
      <c r="Q39" s="19"/>
    </row>
    <row r="40" spans="1:17" ht="18" customHeight="1" x14ac:dyDescent="0.25">
      <c r="A40" s="9" t="s">
        <v>51</v>
      </c>
      <c r="B40" s="36">
        <v>1029</v>
      </c>
      <c r="C40" s="29">
        <v>5086</v>
      </c>
      <c r="D40" s="36">
        <v>905</v>
      </c>
      <c r="E40" s="22">
        <v>4531</v>
      </c>
      <c r="F40" s="36">
        <v>905</v>
      </c>
      <c r="G40" s="22">
        <v>4512</v>
      </c>
      <c r="H40" s="13"/>
      <c r="I40" s="30"/>
      <c r="J40" s="24"/>
      <c r="K40" s="25"/>
      <c r="L40" s="26"/>
      <c r="M40" s="26"/>
      <c r="N40" s="26"/>
      <c r="O40" s="26"/>
      <c r="P40" s="27"/>
      <c r="Q40" s="19"/>
    </row>
    <row r="41" spans="1:17" ht="18" customHeight="1" x14ac:dyDescent="0.25">
      <c r="A41" s="9" t="s">
        <v>52</v>
      </c>
      <c r="B41" s="20">
        <v>2523</v>
      </c>
      <c r="C41" s="21">
        <v>12390</v>
      </c>
      <c r="D41" s="20">
        <v>2217</v>
      </c>
      <c r="E41" s="22">
        <v>11017</v>
      </c>
      <c r="F41" s="20">
        <v>2216</v>
      </c>
      <c r="G41" s="22">
        <v>10964</v>
      </c>
      <c r="H41" s="13"/>
      <c r="I41" s="23"/>
      <c r="J41" s="24"/>
      <c r="K41" s="25"/>
      <c r="L41" s="26"/>
      <c r="M41" s="26"/>
      <c r="N41" s="26"/>
      <c r="O41" s="26"/>
      <c r="P41" s="27"/>
      <c r="Q41" s="19"/>
    </row>
    <row r="42" spans="1:17" ht="18" customHeight="1" x14ac:dyDescent="0.25">
      <c r="A42" s="9" t="s">
        <v>53</v>
      </c>
      <c r="B42" s="28">
        <v>1149</v>
      </c>
      <c r="C42" s="29">
        <v>5673</v>
      </c>
      <c r="D42" s="28">
        <v>1009</v>
      </c>
      <c r="E42" s="22">
        <v>5045</v>
      </c>
      <c r="F42" s="28">
        <v>1009</v>
      </c>
      <c r="G42" s="22">
        <v>5023</v>
      </c>
      <c r="H42" s="13"/>
      <c r="I42" s="30"/>
      <c r="J42" s="25"/>
      <c r="K42" s="25"/>
      <c r="L42" s="26"/>
      <c r="M42" s="26"/>
      <c r="N42" s="26"/>
      <c r="O42" s="26"/>
      <c r="P42" s="27"/>
      <c r="Q42" s="19"/>
    </row>
    <row r="43" spans="1:17" ht="18" customHeight="1" x14ac:dyDescent="0.25">
      <c r="A43" s="9" t="s">
        <v>54</v>
      </c>
      <c r="B43" s="28">
        <v>5615</v>
      </c>
      <c r="C43" s="29">
        <v>27507</v>
      </c>
      <c r="D43" s="28">
        <v>4935</v>
      </c>
      <c r="E43" s="22">
        <v>24455</v>
      </c>
      <c r="F43" s="28">
        <v>4934</v>
      </c>
      <c r="G43" s="22">
        <v>24341</v>
      </c>
      <c r="H43" s="13"/>
      <c r="I43" s="30"/>
      <c r="J43" s="25"/>
      <c r="K43" s="25"/>
      <c r="L43" s="26"/>
      <c r="M43" s="26"/>
      <c r="N43" s="26"/>
      <c r="O43" s="26"/>
      <c r="P43" s="27"/>
      <c r="Q43" s="19"/>
    </row>
    <row r="44" spans="1:17" ht="18" customHeight="1" x14ac:dyDescent="0.25">
      <c r="A44" s="9" t="s">
        <v>55</v>
      </c>
      <c r="B44" s="28">
        <v>4465</v>
      </c>
      <c r="C44" s="29">
        <v>21885</v>
      </c>
      <c r="D44" s="28">
        <v>3924</v>
      </c>
      <c r="E44" s="22">
        <v>19456</v>
      </c>
      <c r="F44" s="28">
        <v>3923</v>
      </c>
      <c r="G44" s="22">
        <v>19365</v>
      </c>
      <c r="H44" s="13"/>
      <c r="I44" s="30"/>
      <c r="J44" s="25"/>
      <c r="K44" s="25"/>
      <c r="L44" s="26"/>
      <c r="M44" s="26"/>
      <c r="N44" s="26"/>
      <c r="O44" s="26"/>
      <c r="P44" s="27"/>
      <c r="Q44" s="19"/>
    </row>
    <row r="45" spans="1:17" ht="18" customHeight="1" x14ac:dyDescent="0.25">
      <c r="A45" s="9" t="s">
        <v>56</v>
      </c>
      <c r="B45" s="28">
        <v>26</v>
      </c>
      <c r="C45" s="29">
        <v>182</v>
      </c>
      <c r="D45" s="28">
        <v>23</v>
      </c>
      <c r="E45" s="22">
        <v>171</v>
      </c>
      <c r="F45" s="28">
        <v>23</v>
      </c>
      <c r="G45" s="22">
        <v>170</v>
      </c>
      <c r="H45" s="13"/>
      <c r="I45" s="30"/>
      <c r="J45" s="25"/>
      <c r="K45" s="25"/>
      <c r="L45" s="26"/>
      <c r="M45" s="26"/>
      <c r="N45" s="26"/>
      <c r="O45" s="26"/>
      <c r="P45" s="27"/>
      <c r="Q45" s="19"/>
    </row>
    <row r="46" spans="1:17" ht="18" customHeight="1" x14ac:dyDescent="0.25">
      <c r="A46" s="9" t="s">
        <v>57</v>
      </c>
      <c r="B46" s="28">
        <v>78</v>
      </c>
      <c r="C46" s="29">
        <v>436</v>
      </c>
      <c r="D46" s="28">
        <v>68</v>
      </c>
      <c r="E46" s="22">
        <v>393</v>
      </c>
      <c r="F46" s="28">
        <v>68</v>
      </c>
      <c r="G46" s="22">
        <v>392</v>
      </c>
      <c r="H46" s="13"/>
      <c r="I46" s="30"/>
      <c r="J46" s="25"/>
      <c r="K46" s="25"/>
      <c r="L46" s="26"/>
      <c r="M46" s="26"/>
      <c r="N46" s="26"/>
      <c r="O46" s="26"/>
      <c r="P46" s="27"/>
      <c r="Q46" s="19"/>
    </row>
    <row r="47" spans="1:17" ht="18" customHeight="1" x14ac:dyDescent="0.25">
      <c r="A47" s="9" t="s">
        <v>58</v>
      </c>
      <c r="B47" s="28">
        <v>933</v>
      </c>
      <c r="C47" s="29">
        <v>5014</v>
      </c>
      <c r="D47" s="28">
        <v>820</v>
      </c>
      <c r="E47" s="22">
        <v>4111</v>
      </c>
      <c r="F47" s="28">
        <v>819</v>
      </c>
      <c r="G47" s="22">
        <v>4088</v>
      </c>
      <c r="H47" s="13"/>
      <c r="I47" s="30"/>
      <c r="J47" s="25"/>
      <c r="K47" s="25"/>
      <c r="L47" s="26"/>
      <c r="M47" s="26"/>
      <c r="N47" s="26"/>
      <c r="O47" s="26"/>
      <c r="P47" s="27"/>
      <c r="Q47" s="19"/>
    </row>
    <row r="48" spans="1:17" ht="18" customHeight="1" x14ac:dyDescent="0.25">
      <c r="A48" s="9" t="s">
        <v>59</v>
      </c>
      <c r="B48" s="28">
        <v>196</v>
      </c>
      <c r="C48" s="29">
        <v>1013</v>
      </c>
      <c r="D48" s="28">
        <v>172</v>
      </c>
      <c r="E48" s="22">
        <v>908</v>
      </c>
      <c r="F48" s="28">
        <v>172</v>
      </c>
      <c r="G48" s="22">
        <v>903</v>
      </c>
      <c r="H48" s="13"/>
      <c r="I48" s="30"/>
      <c r="J48" s="25"/>
      <c r="K48" s="25"/>
      <c r="L48" s="26"/>
      <c r="M48" s="26"/>
      <c r="N48" s="26"/>
      <c r="O48" s="26"/>
      <c r="P48" s="27"/>
      <c r="Q48" s="19"/>
    </row>
    <row r="49" spans="1:17" ht="18" customHeight="1" x14ac:dyDescent="0.25">
      <c r="A49" s="9" t="s">
        <v>59</v>
      </c>
      <c r="B49" s="28">
        <v>477</v>
      </c>
      <c r="C49" s="29">
        <v>2387</v>
      </c>
      <c r="D49" s="28">
        <v>419</v>
      </c>
      <c r="E49" s="22">
        <v>2128</v>
      </c>
      <c r="F49" s="28">
        <v>419</v>
      </c>
      <c r="G49" s="22">
        <v>2120</v>
      </c>
      <c r="H49" s="13"/>
      <c r="I49" s="30"/>
      <c r="J49" s="25"/>
      <c r="K49" s="25"/>
      <c r="L49" s="26"/>
      <c r="M49" s="26"/>
      <c r="N49" s="26"/>
      <c r="O49" s="26"/>
      <c r="P49" s="27"/>
      <c r="Q49" s="19"/>
    </row>
    <row r="50" spans="1:17" ht="18" customHeight="1" x14ac:dyDescent="0.25">
      <c r="A50" s="37" t="s">
        <v>60</v>
      </c>
      <c r="B50" s="38">
        <v>198</v>
      </c>
      <c r="C50" s="29">
        <v>1023</v>
      </c>
      <c r="D50" s="38">
        <v>174</v>
      </c>
      <c r="E50" s="22">
        <v>917</v>
      </c>
      <c r="F50" s="38">
        <v>174</v>
      </c>
      <c r="G50" s="22">
        <v>913</v>
      </c>
      <c r="H50" s="13"/>
      <c r="I50" s="30"/>
      <c r="J50" s="25"/>
      <c r="K50" s="25"/>
      <c r="L50" s="26"/>
      <c r="M50" s="26"/>
      <c r="N50" s="26"/>
      <c r="O50" s="26"/>
      <c r="P50" s="39"/>
      <c r="Q50" s="19"/>
    </row>
    <row r="51" spans="1:17" ht="18" customHeight="1" x14ac:dyDescent="0.25">
      <c r="A51" s="37" t="s">
        <v>60</v>
      </c>
      <c r="B51" s="38">
        <v>1485</v>
      </c>
      <c r="C51" s="29">
        <v>7315</v>
      </c>
      <c r="D51" s="38">
        <v>1305</v>
      </c>
      <c r="E51" s="22">
        <v>6509</v>
      </c>
      <c r="F51" s="38">
        <v>1305</v>
      </c>
      <c r="G51" s="22">
        <v>6480</v>
      </c>
      <c r="H51" s="13"/>
      <c r="I51" s="30"/>
      <c r="J51" s="25"/>
      <c r="K51" s="25"/>
      <c r="L51" s="26"/>
      <c r="M51" s="26"/>
      <c r="N51" s="26"/>
      <c r="O51" s="26"/>
      <c r="P51" s="39"/>
      <c r="Q51" s="19"/>
    </row>
    <row r="52" spans="1:17" ht="18" customHeight="1" x14ac:dyDescent="0.25">
      <c r="A52" s="37" t="s">
        <v>61</v>
      </c>
      <c r="B52" s="38">
        <v>373</v>
      </c>
      <c r="C52" s="29">
        <v>1878</v>
      </c>
      <c r="D52" s="38">
        <v>327</v>
      </c>
      <c r="E52" s="22">
        <v>1674</v>
      </c>
      <c r="F52" s="38">
        <v>327</v>
      </c>
      <c r="G52" s="22">
        <v>1666</v>
      </c>
      <c r="H52" s="13"/>
      <c r="I52" s="30"/>
      <c r="J52" s="25"/>
      <c r="K52" s="25"/>
      <c r="L52" s="26"/>
      <c r="M52" s="26"/>
      <c r="N52" s="26"/>
      <c r="O52" s="26"/>
      <c r="P52" s="39"/>
      <c r="Q52" s="19"/>
    </row>
    <row r="53" spans="1:17" ht="18" customHeight="1" x14ac:dyDescent="0.25">
      <c r="A53" s="37" t="s">
        <v>62</v>
      </c>
      <c r="B53" s="38">
        <v>645</v>
      </c>
      <c r="C53" s="29">
        <v>3209</v>
      </c>
      <c r="D53" s="38">
        <v>567</v>
      </c>
      <c r="E53" s="22">
        <v>2860</v>
      </c>
      <c r="F53" s="38">
        <v>568</v>
      </c>
      <c r="G53" s="22">
        <v>2852</v>
      </c>
      <c r="H53" s="13"/>
      <c r="I53" s="30"/>
      <c r="J53" s="25"/>
      <c r="K53" s="25"/>
      <c r="L53" s="26"/>
      <c r="M53" s="26"/>
      <c r="N53" s="26"/>
      <c r="O53" s="26"/>
      <c r="P53" s="39"/>
      <c r="Q53" s="19"/>
    </row>
    <row r="54" spans="1:17" ht="18" customHeight="1" x14ac:dyDescent="0.25">
      <c r="A54" s="37" t="s">
        <v>63</v>
      </c>
      <c r="B54" s="38">
        <v>1041</v>
      </c>
      <c r="C54" s="29">
        <v>5144</v>
      </c>
      <c r="D54" s="38">
        <v>915</v>
      </c>
      <c r="E54" s="22">
        <v>4581</v>
      </c>
      <c r="F54" s="38">
        <v>916</v>
      </c>
      <c r="G54" s="22">
        <v>4565</v>
      </c>
      <c r="H54" s="13"/>
      <c r="I54" s="30"/>
      <c r="J54" s="25"/>
      <c r="K54" s="25"/>
      <c r="L54" s="26"/>
      <c r="M54" s="26"/>
      <c r="N54" s="26"/>
      <c r="O54" s="26"/>
      <c r="P54" s="39"/>
      <c r="Q54" s="19"/>
    </row>
    <row r="55" spans="1:17" ht="18" customHeight="1" x14ac:dyDescent="0.25">
      <c r="A55" s="37" t="s">
        <v>64</v>
      </c>
      <c r="B55" s="38">
        <v>594</v>
      </c>
      <c r="C55" s="29">
        <v>2959</v>
      </c>
      <c r="D55" s="38">
        <v>522</v>
      </c>
      <c r="E55" s="22">
        <v>2638</v>
      </c>
      <c r="F55" s="38">
        <v>522</v>
      </c>
      <c r="G55" s="22">
        <v>2626</v>
      </c>
      <c r="H55" s="13"/>
      <c r="I55" s="30"/>
      <c r="J55" s="25"/>
      <c r="K55" s="25"/>
      <c r="L55" s="26"/>
      <c r="M55" s="26"/>
      <c r="N55" s="26"/>
      <c r="O55" s="26"/>
      <c r="P55" s="39"/>
      <c r="Q55" s="19"/>
    </row>
    <row r="56" spans="1:17" ht="18" customHeight="1" x14ac:dyDescent="0.25">
      <c r="A56" s="37" t="s">
        <v>65</v>
      </c>
      <c r="B56" s="38">
        <v>495</v>
      </c>
      <c r="C56" s="29">
        <v>2475</v>
      </c>
      <c r="D56" s="38">
        <v>435</v>
      </c>
      <c r="E56" s="22">
        <v>2208</v>
      </c>
      <c r="F56" s="38">
        <v>435</v>
      </c>
      <c r="G56" s="22">
        <v>2198</v>
      </c>
      <c r="H56" s="13"/>
      <c r="I56" s="30"/>
      <c r="J56" s="25"/>
      <c r="K56" s="25"/>
      <c r="L56" s="26"/>
      <c r="M56" s="26"/>
      <c r="N56" s="26"/>
      <c r="O56" s="26"/>
      <c r="P56" s="39"/>
      <c r="Q56" s="19"/>
    </row>
    <row r="57" spans="1:17" ht="18" customHeight="1" x14ac:dyDescent="0.25">
      <c r="A57" s="37" t="s">
        <v>66</v>
      </c>
      <c r="B57" s="38">
        <v>396</v>
      </c>
      <c r="C57" s="29">
        <v>1991</v>
      </c>
      <c r="D57" s="38">
        <v>348</v>
      </c>
      <c r="E57" s="22">
        <v>1778</v>
      </c>
      <c r="F57" s="38">
        <v>348</v>
      </c>
      <c r="G57" s="22">
        <v>1769</v>
      </c>
      <c r="H57" s="13"/>
      <c r="I57" s="30"/>
      <c r="J57" s="25"/>
      <c r="K57" s="25"/>
      <c r="L57" s="26"/>
      <c r="M57" s="26"/>
      <c r="N57" s="26"/>
      <c r="O57" s="26"/>
      <c r="P57" s="39"/>
      <c r="Q57" s="19"/>
    </row>
    <row r="58" spans="1:17" ht="18" customHeight="1" x14ac:dyDescent="0.25">
      <c r="A58" s="40"/>
      <c r="B58" s="38"/>
      <c r="C58" s="29"/>
      <c r="D58" s="38"/>
      <c r="E58" s="22"/>
      <c r="F58" s="38"/>
      <c r="G58" s="22"/>
      <c r="H58" s="13"/>
      <c r="I58" s="30"/>
      <c r="J58" s="25"/>
      <c r="K58" s="25"/>
      <c r="L58" s="26"/>
      <c r="M58" s="26"/>
      <c r="N58" s="26"/>
      <c r="O58" s="26"/>
      <c r="P58" s="39"/>
      <c r="Q58" s="19"/>
    </row>
    <row r="59" spans="1:17" ht="18" customHeight="1" x14ac:dyDescent="0.25">
      <c r="A59" s="40"/>
      <c r="B59" s="38"/>
      <c r="C59" s="29"/>
      <c r="D59" s="38"/>
      <c r="E59" s="22"/>
      <c r="F59" s="38"/>
      <c r="G59" s="22"/>
      <c r="H59" s="13"/>
      <c r="I59" s="30"/>
      <c r="J59" s="25"/>
      <c r="K59" s="25"/>
      <c r="L59" s="26"/>
      <c r="M59" s="26"/>
      <c r="N59" s="26"/>
      <c r="O59" s="26"/>
      <c r="P59" s="39"/>
      <c r="Q59" s="19"/>
    </row>
    <row r="60" spans="1:17" ht="19.5" customHeight="1" x14ac:dyDescent="0.25">
      <c r="A60" s="54" t="s">
        <v>67</v>
      </c>
      <c r="B60" s="43">
        <f>SUM(B8:B57)</f>
        <v>75950</v>
      </c>
      <c r="C60" s="42">
        <f>SUM(C8:C57)</f>
        <v>374645</v>
      </c>
      <c r="D60" s="43">
        <f t="shared" ref="D60:G60" si="0">SUM(D8:D57)</f>
        <v>66744</v>
      </c>
      <c r="E60" s="42">
        <f t="shared" si="0"/>
        <v>332818</v>
      </c>
      <c r="F60" s="43">
        <f t="shared" si="0"/>
        <v>66736</v>
      </c>
      <c r="G60" s="42">
        <f t="shared" si="0"/>
        <v>331304</v>
      </c>
      <c r="H60" s="34">
        <f t="shared" ref="H60:P60" si="1">SUM(H8:H49)</f>
        <v>0</v>
      </c>
      <c r="I60" s="34">
        <f t="shared" si="1"/>
        <v>0</v>
      </c>
      <c r="J60" s="34">
        <f t="shared" si="1"/>
        <v>0</v>
      </c>
      <c r="K60" s="34">
        <f t="shared" si="1"/>
        <v>0</v>
      </c>
      <c r="L60" s="34">
        <f t="shared" si="1"/>
        <v>0</v>
      </c>
      <c r="M60" s="34">
        <f t="shared" si="1"/>
        <v>0</v>
      </c>
      <c r="N60" s="34">
        <f t="shared" si="1"/>
        <v>0</v>
      </c>
      <c r="O60" s="34">
        <f t="shared" si="1"/>
        <v>0</v>
      </c>
      <c r="P60" s="34">
        <f t="shared" si="1"/>
        <v>0</v>
      </c>
    </row>
    <row r="61" spans="1:17" ht="19.5" customHeight="1" x14ac:dyDescent="0.25">
      <c r="A61" s="54" t="s">
        <v>68</v>
      </c>
      <c r="B61" s="41"/>
      <c r="C61" s="44">
        <v>116333.32</v>
      </c>
      <c r="D61" s="44"/>
      <c r="E61" s="44">
        <v>118359.53</v>
      </c>
      <c r="F61" s="41"/>
      <c r="G61" s="34">
        <v>107565.34</v>
      </c>
      <c r="H61" s="34"/>
      <c r="I61" s="34"/>
      <c r="J61" s="34"/>
      <c r="K61" s="34"/>
      <c r="L61" s="34"/>
      <c r="M61" s="34"/>
      <c r="N61" s="34"/>
      <c r="O61" s="34"/>
      <c r="P61" s="35"/>
    </row>
    <row r="62" spans="1:17" ht="19.5" customHeight="1" x14ac:dyDescent="0.25">
      <c r="A62" s="54">
        <v>5.8000000000000003E-2</v>
      </c>
      <c r="B62" s="45"/>
      <c r="C62" s="46">
        <f>+C61*0.058</f>
        <v>6747.3325600000007</v>
      </c>
      <c r="D62" s="45"/>
      <c r="E62" s="46">
        <f>+E61*0.058</f>
        <v>6864.8527400000003</v>
      </c>
      <c r="F62" s="45"/>
      <c r="G62" s="46">
        <f t="shared" ref="G62:P62" si="2">+G61*0.058</f>
        <v>6238.7897199999998</v>
      </c>
      <c r="H62" s="46">
        <f t="shared" si="2"/>
        <v>0</v>
      </c>
      <c r="I62" s="46">
        <f t="shared" si="2"/>
        <v>0</v>
      </c>
      <c r="J62" s="46">
        <f t="shared" si="2"/>
        <v>0</v>
      </c>
      <c r="K62" s="46">
        <f t="shared" si="2"/>
        <v>0</v>
      </c>
      <c r="L62" s="46">
        <f t="shared" si="2"/>
        <v>0</v>
      </c>
      <c r="M62" s="46">
        <f t="shared" si="2"/>
        <v>0</v>
      </c>
      <c r="N62" s="46">
        <f t="shared" si="2"/>
        <v>0</v>
      </c>
      <c r="O62" s="46">
        <f t="shared" si="2"/>
        <v>0</v>
      </c>
      <c r="P62" s="47">
        <f t="shared" si="2"/>
        <v>0</v>
      </c>
    </row>
    <row r="63" spans="1:17" ht="19.5" customHeight="1" x14ac:dyDescent="0.25">
      <c r="A63" s="54" t="s">
        <v>69</v>
      </c>
      <c r="B63" s="45"/>
      <c r="C63" s="46">
        <f t="shared" ref="C63:P63" si="3">+C62*0.16</f>
        <v>1079.5732096000002</v>
      </c>
      <c r="D63" s="45"/>
      <c r="E63" s="46">
        <f t="shared" si="3"/>
        <v>1098.3764384000001</v>
      </c>
      <c r="F63" s="45"/>
      <c r="G63" s="46">
        <f t="shared" si="3"/>
        <v>998.20635519999996</v>
      </c>
      <c r="H63" s="46">
        <f t="shared" si="3"/>
        <v>0</v>
      </c>
      <c r="I63" s="46">
        <f t="shared" si="3"/>
        <v>0</v>
      </c>
      <c r="J63" s="46">
        <f t="shared" si="3"/>
        <v>0</v>
      </c>
      <c r="K63" s="46">
        <f t="shared" si="3"/>
        <v>0</v>
      </c>
      <c r="L63" s="46">
        <f t="shared" si="3"/>
        <v>0</v>
      </c>
      <c r="M63" s="46">
        <f t="shared" si="3"/>
        <v>0</v>
      </c>
      <c r="N63" s="46">
        <f t="shared" si="3"/>
        <v>0</v>
      </c>
      <c r="O63" s="46">
        <f t="shared" si="3"/>
        <v>0</v>
      </c>
      <c r="P63" s="47">
        <f t="shared" si="3"/>
        <v>0</v>
      </c>
    </row>
    <row r="64" spans="1:17" ht="19.5" customHeight="1" x14ac:dyDescent="0.25">
      <c r="A64" s="54" t="s">
        <v>70</v>
      </c>
      <c r="B64" s="45"/>
      <c r="C64" s="46">
        <f t="shared" ref="C64:P64" si="4">+C62+C63</f>
        <v>7826.9057696000009</v>
      </c>
      <c r="D64" s="45"/>
      <c r="E64" s="46">
        <f t="shared" si="4"/>
        <v>7963.2291784000008</v>
      </c>
      <c r="F64" s="45"/>
      <c r="G64" s="46">
        <f t="shared" si="4"/>
        <v>7236.9960751999997</v>
      </c>
      <c r="H64" s="46">
        <f t="shared" si="4"/>
        <v>0</v>
      </c>
      <c r="I64" s="46">
        <f t="shared" si="4"/>
        <v>0</v>
      </c>
      <c r="J64" s="46">
        <f t="shared" si="4"/>
        <v>0</v>
      </c>
      <c r="K64" s="46">
        <f t="shared" si="4"/>
        <v>0</v>
      </c>
      <c r="L64" s="46">
        <f t="shared" si="4"/>
        <v>0</v>
      </c>
      <c r="M64" s="46">
        <f t="shared" si="4"/>
        <v>0</v>
      </c>
      <c r="N64" s="46">
        <f t="shared" si="4"/>
        <v>0</v>
      </c>
      <c r="O64" s="46">
        <f t="shared" si="4"/>
        <v>0</v>
      </c>
      <c r="P64" s="47">
        <f t="shared" si="4"/>
        <v>0</v>
      </c>
    </row>
    <row r="65" spans="1:16" s="51" customFormat="1" ht="22.15" customHeight="1" thickBot="1" x14ac:dyDescent="0.25">
      <c r="A65" s="55" t="s">
        <v>71</v>
      </c>
      <c r="B65" s="48"/>
      <c r="C65" s="49">
        <f>(C60-C61)</f>
        <v>258311.67999999999</v>
      </c>
      <c r="D65" s="48"/>
      <c r="E65" s="49">
        <f t="shared" ref="E65:P65" si="5">(E60-E61)</f>
        <v>214458.47</v>
      </c>
      <c r="F65" s="48"/>
      <c r="G65" s="49">
        <f t="shared" si="5"/>
        <v>223738.66</v>
      </c>
      <c r="H65" s="49">
        <f t="shared" si="5"/>
        <v>0</v>
      </c>
      <c r="I65" s="49">
        <f t="shared" si="5"/>
        <v>0</v>
      </c>
      <c r="J65" s="49">
        <f t="shared" si="5"/>
        <v>0</v>
      </c>
      <c r="K65" s="49">
        <f t="shared" si="5"/>
        <v>0</v>
      </c>
      <c r="L65" s="49">
        <f t="shared" si="5"/>
        <v>0</v>
      </c>
      <c r="M65" s="49">
        <f t="shared" si="5"/>
        <v>0</v>
      </c>
      <c r="N65" s="49">
        <f t="shared" si="5"/>
        <v>0</v>
      </c>
      <c r="O65" s="49">
        <f t="shared" si="5"/>
        <v>0</v>
      </c>
      <c r="P65" s="50">
        <f t="shared" si="5"/>
        <v>0</v>
      </c>
    </row>
    <row r="66" spans="1:16" ht="22.15" customHeight="1" x14ac:dyDescent="0.25">
      <c r="G66" s="52"/>
      <c r="O66" s="53" t="s">
        <v>72</v>
      </c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TEMASCALTEPEC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9M7VA</dc:creator>
  <cp:lastModifiedBy>USUARIO INFOEM</cp:lastModifiedBy>
  <dcterms:created xsi:type="dcterms:W3CDTF">2019-03-19T19:17:13Z</dcterms:created>
  <dcterms:modified xsi:type="dcterms:W3CDTF">2019-08-19T23:56:27Z</dcterms:modified>
</cp:coreProperties>
</file>